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E4CC3920-DBDE-4DA5-8D0C-8385D5FFA0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AE19" i="1" l="1"/>
  <c r="AD19" i="1"/>
  <c r="AC19" i="1"/>
  <c r="AB19" i="1"/>
  <c r="AA19" i="1"/>
  <c r="Z19" i="1"/>
  <c r="Y19" i="1"/>
  <c r="I25" i="1" s="1"/>
  <c r="X19" i="1"/>
  <c r="H25" i="1" s="1"/>
  <c r="W19" i="1"/>
  <c r="G25" i="1" s="1"/>
  <c r="V19" i="1"/>
  <c r="F25" i="1" s="1"/>
  <c r="U19" i="1"/>
  <c r="E25" i="1" s="1"/>
  <c r="L25" i="1" s="1"/>
  <c r="T19" i="1"/>
  <c r="I24" i="1" s="1"/>
  <c r="N24" i="1" s="1"/>
  <c r="S19" i="1"/>
  <c r="H24" i="1" s="1"/>
  <c r="R19" i="1"/>
  <c r="G24" i="1" s="1"/>
  <c r="Q19" i="1"/>
  <c r="F24" i="1" s="1"/>
  <c r="P19" i="1"/>
  <c r="E24" i="1" s="1"/>
  <c r="M24" i="1" s="1"/>
  <c r="M19" i="1"/>
  <c r="L19" i="1"/>
  <c r="K19" i="1"/>
  <c r="J19" i="1"/>
  <c r="H19" i="1"/>
  <c r="G19" i="1"/>
  <c r="F19" i="1"/>
  <c r="E19" i="1"/>
  <c r="M25" i="1" l="1"/>
  <c r="N25" i="1"/>
  <c r="K25" i="1"/>
  <c r="D20" i="1"/>
  <c r="L24" i="1"/>
  <c r="K24" i="1"/>
  <c r="O19" i="1"/>
  <c r="E23" i="1"/>
  <c r="F23" i="1"/>
  <c r="G23" i="1"/>
  <c r="H23" i="1"/>
  <c r="I23" i="1"/>
  <c r="O23" i="1" l="1"/>
  <c r="O26" i="1" s="1"/>
  <c r="N19" i="1"/>
  <c r="N23" i="1" s="1"/>
  <c r="I26" i="1"/>
  <c r="H26" i="1"/>
  <c r="L23" i="1"/>
  <c r="F26" i="1"/>
  <c r="K23" i="1"/>
  <c r="G26" i="1"/>
  <c r="E26" i="1"/>
  <c r="M23" i="1"/>
  <c r="K26" i="1" l="1"/>
  <c r="L26" i="1"/>
  <c r="M26" i="1"/>
  <c r="N26" i="1"/>
</calcChain>
</file>

<file path=xl/sharedStrings.xml><?xml version="1.0" encoding="utf-8"?>
<sst xmlns="http://schemas.openxmlformats.org/spreadsheetml/2006/main" count="110" uniqueCount="73">
  <si>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</si>
  <si>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</si>
  <si>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</si>
  <si>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</si>
  <si>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</si>
  <si>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</si>
  <si>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</si>
  <si>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</si>
  <si>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</si>
  <si>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</si>
  <si>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</si>
  <si>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</si>
  <si>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</si>
  <si>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</si>
  <si>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</si>
  <si>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</si>
  <si>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</si>
  <si>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</si>
  <si>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</si>
  <si>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</si>
  <si>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</si>
  <si>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</si>
  <si>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</si>
  <si>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</si>
  <si>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</si>
  <si>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</si>
  <si>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</si>
  <si>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</si>
  <si>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</si>
  <si>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</si>
  <si>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</si>
  <si>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</si>
  <si>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</si>
  <si>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</si>
  <si>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</si>
  <si>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</si>
  <si>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</si>
  <si>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</si>
  <si>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</si>
  <si>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VuVe</t>
  </si>
  <si>
    <t>KPK</t>
  </si>
  <si>
    <t>9.</t>
  </si>
  <si>
    <t>KPK = Kajaanin Pallokerho  (1933)</t>
  </si>
  <si>
    <t>VuVe = Vuokatin Veto  (1946)</t>
  </si>
  <si>
    <t>Eveliina Rantonen</t>
  </si>
  <si>
    <t>28.6.1997   Pyhäjärvi</t>
  </si>
  <si>
    <t>Pohti = Pyhäjärven Pohti  (1934),  kasvattajaseura</t>
  </si>
  <si>
    <t>15.07. 2016  Lukko - KPK  2-0  (5-0, 2-0)</t>
  </si>
  <si>
    <t>Huima</t>
  </si>
  <si>
    <t>Huima = Oulaisten Huima  (1909)</t>
  </si>
  <si>
    <t>YK = Ylivieskan Kuula  (1909)</t>
  </si>
  <si>
    <t>ykköspesis</t>
  </si>
  <si>
    <t>YK</t>
  </si>
  <si>
    <t>Lipottaret</t>
  </si>
  <si>
    <t>Lipottaret = Oulun Lipottaret  (2014)</t>
  </si>
  <si>
    <t>Pesä Ysit</t>
  </si>
  <si>
    <t xml:space="preserve">Lyöty </t>
  </si>
  <si>
    <t xml:space="preserve">Tuotu </t>
  </si>
  <si>
    <t>18 v 10 kk 17 pv</t>
  </si>
  <si>
    <t>Pesä Ysit  2</t>
  </si>
  <si>
    <t>Kirittäret</t>
  </si>
  <si>
    <t>15.05. 2019  Pesä Ysit - Fera  1-2  (2-1, 3-8, 0-1)</t>
  </si>
  <si>
    <t>3.  ottelu</t>
  </si>
  <si>
    <t>21 v 10 kk 17 pv</t>
  </si>
  <si>
    <t>10.</t>
  </si>
  <si>
    <t>1.</t>
  </si>
  <si>
    <t>12.</t>
  </si>
  <si>
    <t>8.</t>
  </si>
  <si>
    <t>Tahko</t>
  </si>
  <si>
    <t>Tahko = Hyvinkään Tahko  (1915)</t>
  </si>
  <si>
    <t>Pesä Ysit  (1976)</t>
  </si>
  <si>
    <t>5.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</si>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</sst>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4" fillId="3" borderId="7" xfId="0" applyFont="1" applyFill="1" applyBorder="1"/>
    <xf numFmtId="0" fontId="2" fillId="4" borderId="0" xfId="0" applyFont="1" applyFill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2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31" width="5.7109375" style="24" customWidth="1"/>
    <col min="32" max="32" width="31.855468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2"/>
      <c r="I1" s="3"/>
      <c r="J1" s="5"/>
      <c r="K1" s="5"/>
      <c r="L1" s="5"/>
      <c r="M1" s="3"/>
      <c r="N1" s="5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1">
        <v>2013</v>
      </c>
      <c r="C4" s="61"/>
      <c r="D4" s="62" t="s">
        <v>48</v>
      </c>
      <c r="E4" s="61"/>
      <c r="F4" s="66" t="s">
        <v>38</v>
      </c>
      <c r="G4" s="63"/>
      <c r="H4" s="64"/>
      <c r="I4" s="61"/>
      <c r="J4" s="61"/>
      <c r="K4" s="61"/>
      <c r="L4" s="61"/>
      <c r="M4" s="61"/>
      <c r="N4" s="65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9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1">
        <v>2014</v>
      </c>
      <c r="C5" s="61"/>
      <c r="D5" s="62" t="s">
        <v>48</v>
      </c>
      <c r="E5" s="61"/>
      <c r="F5" s="66" t="s">
        <v>38</v>
      </c>
      <c r="G5" s="63"/>
      <c r="H5" s="64"/>
      <c r="I5" s="61"/>
      <c r="J5" s="61"/>
      <c r="K5" s="61"/>
      <c r="L5" s="61"/>
      <c r="M5" s="61"/>
      <c r="N5" s="65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9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1">
        <v>2015</v>
      </c>
      <c r="C6" s="61"/>
      <c r="D6" s="62" t="s">
        <v>39</v>
      </c>
      <c r="E6" s="61"/>
      <c r="F6" s="66" t="s">
        <v>38</v>
      </c>
      <c r="G6" s="63"/>
      <c r="H6" s="64"/>
      <c r="I6" s="61"/>
      <c r="J6" s="61"/>
      <c r="K6" s="61"/>
      <c r="L6" s="61"/>
      <c r="M6" s="61"/>
      <c r="N6" s="65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9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1">
        <v>2016</v>
      </c>
      <c r="C7" s="61"/>
      <c r="D7" s="62" t="s">
        <v>39</v>
      </c>
      <c r="E7" s="61"/>
      <c r="F7" s="66" t="s">
        <v>38</v>
      </c>
      <c r="G7" s="63"/>
      <c r="H7" s="64"/>
      <c r="I7" s="61"/>
      <c r="J7" s="61"/>
      <c r="K7" s="61"/>
      <c r="L7" s="61"/>
      <c r="M7" s="61"/>
      <c r="N7" s="65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9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2016</v>
      </c>
      <c r="C8" s="25" t="s">
        <v>41</v>
      </c>
      <c r="D8" s="26" t="s">
        <v>40</v>
      </c>
      <c r="E8" s="25">
        <v>1</v>
      </c>
      <c r="F8" s="25">
        <v>0</v>
      </c>
      <c r="G8" s="25">
        <v>0</v>
      </c>
      <c r="H8" s="40">
        <v>0</v>
      </c>
      <c r="I8" s="25">
        <v>2</v>
      </c>
      <c r="J8" s="25">
        <v>2</v>
      </c>
      <c r="K8" s="25">
        <v>0</v>
      </c>
      <c r="L8" s="25">
        <v>0</v>
      </c>
      <c r="M8" s="25">
        <v>0</v>
      </c>
      <c r="N8" s="27">
        <v>0.4</v>
      </c>
      <c r="O8" s="23">
        <v>5</v>
      </c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9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7">
        <v>2017</v>
      </c>
      <c r="C9" s="67"/>
      <c r="D9" s="68" t="s">
        <v>52</v>
      </c>
      <c r="E9" s="67"/>
      <c r="F9" s="69" t="s">
        <v>51</v>
      </c>
      <c r="G9" s="70"/>
      <c r="H9" s="71"/>
      <c r="I9" s="67"/>
      <c r="J9" s="67"/>
      <c r="K9" s="67"/>
      <c r="L9" s="67"/>
      <c r="M9" s="67"/>
      <c r="N9" s="67"/>
      <c r="O9" s="23">
        <v>0</v>
      </c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7"/>
      <c r="AG9" s="7"/>
      <c r="AH9" s="7"/>
      <c r="AI9" s="7"/>
      <c r="AJ9" s="7"/>
      <c r="AK9" s="7"/>
    </row>
    <row r="10" spans="1:37" ht="15" customHeight="1" x14ac:dyDescent="0.2">
      <c r="A10" s="1"/>
      <c r="B10" s="67">
        <v>2018</v>
      </c>
      <c r="C10" s="67"/>
      <c r="D10" s="68" t="s">
        <v>52</v>
      </c>
      <c r="E10" s="67"/>
      <c r="F10" s="69" t="s">
        <v>51</v>
      </c>
      <c r="G10" s="70"/>
      <c r="H10" s="71"/>
      <c r="I10" s="67"/>
      <c r="J10" s="67"/>
      <c r="K10" s="67"/>
      <c r="L10" s="67"/>
      <c r="M10" s="67"/>
      <c r="N10" s="67"/>
      <c r="O10" s="23">
        <v>0</v>
      </c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9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2018</v>
      </c>
      <c r="C11" s="25" t="s">
        <v>41</v>
      </c>
      <c r="D11" s="26" t="s">
        <v>53</v>
      </c>
      <c r="E11" s="25">
        <v>1</v>
      </c>
      <c r="F11" s="25">
        <v>0</v>
      </c>
      <c r="G11" s="25">
        <v>0</v>
      </c>
      <c r="H11" s="40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7">
        <v>0</v>
      </c>
      <c r="O11" s="23">
        <v>6</v>
      </c>
      <c r="P11" s="25"/>
      <c r="Q11" s="25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7"/>
      <c r="AG11" s="7"/>
      <c r="AH11" s="7"/>
      <c r="AI11" s="7"/>
      <c r="AJ11" s="7"/>
      <c r="AK11" s="7"/>
    </row>
    <row r="12" spans="1:37" ht="15" customHeight="1" x14ac:dyDescent="0.2">
      <c r="A12" s="1"/>
      <c r="B12" s="61">
        <v>2019</v>
      </c>
      <c r="C12" s="61"/>
      <c r="D12" s="62" t="s">
        <v>59</v>
      </c>
      <c r="E12" s="61"/>
      <c r="F12" s="66" t="s">
        <v>38</v>
      </c>
      <c r="G12" s="63"/>
      <c r="H12" s="64"/>
      <c r="I12" s="61"/>
      <c r="J12" s="61"/>
      <c r="K12" s="61"/>
      <c r="L12" s="61"/>
      <c r="M12" s="61"/>
      <c r="N12" s="65"/>
      <c r="O12" s="23"/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7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2019</v>
      </c>
      <c r="C13" s="25" t="s">
        <v>41</v>
      </c>
      <c r="D13" s="26" t="s">
        <v>55</v>
      </c>
      <c r="E13" s="25">
        <v>24</v>
      </c>
      <c r="F13" s="25">
        <v>1</v>
      </c>
      <c r="G13" s="25">
        <v>4</v>
      </c>
      <c r="H13" s="40">
        <v>10</v>
      </c>
      <c r="I13" s="25">
        <v>76</v>
      </c>
      <c r="J13" s="25">
        <v>47</v>
      </c>
      <c r="K13" s="25">
        <v>19</v>
      </c>
      <c r="L13" s="25">
        <v>5</v>
      </c>
      <c r="M13" s="25">
        <v>5</v>
      </c>
      <c r="N13" s="27">
        <v>0.38974358974358975</v>
      </c>
      <c r="O13" s="23">
        <v>195</v>
      </c>
      <c r="P13" s="25"/>
      <c r="Q13" s="25"/>
      <c r="R13" s="25"/>
      <c r="S13" s="25"/>
      <c r="T13" s="25"/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7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2020</v>
      </c>
      <c r="C14" s="25" t="s">
        <v>64</v>
      </c>
      <c r="D14" s="26" t="s">
        <v>55</v>
      </c>
      <c r="E14" s="25">
        <v>16</v>
      </c>
      <c r="F14" s="25">
        <v>1</v>
      </c>
      <c r="G14" s="25">
        <v>0</v>
      </c>
      <c r="H14" s="40">
        <v>14</v>
      </c>
      <c r="I14" s="25">
        <v>64</v>
      </c>
      <c r="J14" s="25">
        <v>49</v>
      </c>
      <c r="K14" s="25">
        <v>13</v>
      </c>
      <c r="L14" s="25">
        <v>1</v>
      </c>
      <c r="M14" s="25">
        <v>1</v>
      </c>
      <c r="N14" s="27">
        <v>0.57699999999999996</v>
      </c>
      <c r="O14" s="23">
        <v>111</v>
      </c>
      <c r="P14" s="25"/>
      <c r="Q14" s="25"/>
      <c r="R14" s="25"/>
      <c r="S14" s="25"/>
      <c r="T14" s="25"/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7"/>
      <c r="AG14" s="7"/>
      <c r="AH14" s="7"/>
      <c r="AI14" s="7"/>
      <c r="AJ14" s="7"/>
      <c r="AK14" s="7"/>
    </row>
    <row r="15" spans="1:37" ht="15" customHeight="1" x14ac:dyDescent="0.2">
      <c r="A15" s="1"/>
      <c r="B15" s="25">
        <v>2020</v>
      </c>
      <c r="C15" s="25" t="s">
        <v>65</v>
      </c>
      <c r="D15" s="26" t="s">
        <v>60</v>
      </c>
      <c r="E15" s="25"/>
      <c r="F15" s="25"/>
      <c r="G15" s="25"/>
      <c r="H15" s="40"/>
      <c r="I15" s="25"/>
      <c r="J15" s="25"/>
      <c r="K15" s="25"/>
      <c r="L15" s="25"/>
      <c r="M15" s="25"/>
      <c r="N15" s="27"/>
      <c r="O15" s="23"/>
      <c r="P15" s="25">
        <v>9</v>
      </c>
      <c r="Q15" s="25">
        <v>0</v>
      </c>
      <c r="R15" s="25">
        <v>3</v>
      </c>
      <c r="S15" s="25">
        <v>3</v>
      </c>
      <c r="T15" s="25">
        <v>12</v>
      </c>
      <c r="U15" s="28"/>
      <c r="V15" s="28"/>
      <c r="W15" s="28"/>
      <c r="X15" s="28"/>
      <c r="Y15" s="28"/>
      <c r="Z15" s="25"/>
      <c r="AA15" s="25"/>
      <c r="AB15" s="25"/>
      <c r="AC15" s="25">
        <v>1</v>
      </c>
      <c r="AD15" s="25"/>
      <c r="AE15" s="25"/>
      <c r="AF15" s="7"/>
      <c r="AG15" s="7"/>
      <c r="AH15" s="7"/>
      <c r="AI15" s="7"/>
      <c r="AJ15" s="7"/>
      <c r="AK15" s="7"/>
    </row>
    <row r="16" spans="1:37" ht="15" customHeight="1" x14ac:dyDescent="0.2">
      <c r="A16" s="1"/>
      <c r="B16" s="91">
        <v>2021</v>
      </c>
      <c r="C16" s="91" t="s">
        <v>66</v>
      </c>
      <c r="D16" s="92" t="s">
        <v>55</v>
      </c>
      <c r="E16" s="91">
        <v>23</v>
      </c>
      <c r="F16" s="91">
        <v>1</v>
      </c>
      <c r="G16" s="91">
        <v>2</v>
      </c>
      <c r="H16" s="94">
        <v>25</v>
      </c>
      <c r="I16" s="91">
        <v>86</v>
      </c>
      <c r="J16" s="91">
        <v>55</v>
      </c>
      <c r="K16" s="91">
        <v>25</v>
      </c>
      <c r="L16" s="91">
        <v>3</v>
      </c>
      <c r="M16" s="91">
        <v>3</v>
      </c>
      <c r="N16" s="93">
        <v>0.56579999999999997</v>
      </c>
      <c r="O16" s="95">
        <v>152</v>
      </c>
      <c r="P16" s="25"/>
      <c r="Q16" s="25"/>
      <c r="R16" s="25"/>
      <c r="S16" s="25"/>
      <c r="T16" s="25"/>
      <c r="U16" s="28">
        <v>5</v>
      </c>
      <c r="V16" s="28">
        <v>1</v>
      </c>
      <c r="W16" s="28">
        <v>0</v>
      </c>
      <c r="X16" s="28">
        <v>10</v>
      </c>
      <c r="Y16" s="28">
        <v>26</v>
      </c>
      <c r="Z16" s="25"/>
      <c r="AA16" s="25"/>
      <c r="AB16" s="25"/>
      <c r="AC16" s="25"/>
      <c r="AD16" s="25"/>
      <c r="AE16" s="25"/>
      <c r="AF16" s="7"/>
      <c r="AG16" s="7"/>
      <c r="AH16" s="7"/>
      <c r="AI16" s="7"/>
      <c r="AJ16" s="7"/>
      <c r="AK16" s="7"/>
    </row>
    <row r="17" spans="1:37" ht="15" customHeight="1" x14ac:dyDescent="0.2">
      <c r="A17" s="1"/>
      <c r="B17" s="91">
        <v>2022</v>
      </c>
      <c r="C17" s="91" t="s">
        <v>67</v>
      </c>
      <c r="D17" s="92" t="s">
        <v>68</v>
      </c>
      <c r="E17" s="91">
        <v>24</v>
      </c>
      <c r="F17" s="91">
        <v>1</v>
      </c>
      <c r="G17" s="91">
        <v>1</v>
      </c>
      <c r="H17" s="94">
        <v>8</v>
      </c>
      <c r="I17" s="91">
        <v>69</v>
      </c>
      <c r="J17" s="91">
        <v>51</v>
      </c>
      <c r="K17" s="91">
        <v>11</v>
      </c>
      <c r="L17" s="91">
        <v>5</v>
      </c>
      <c r="M17" s="91">
        <v>2</v>
      </c>
      <c r="N17" s="93">
        <v>0.54330000000000001</v>
      </c>
      <c r="O17" s="97">
        <v>127</v>
      </c>
      <c r="P17" s="25">
        <v>3</v>
      </c>
      <c r="Q17" s="25">
        <v>0</v>
      </c>
      <c r="R17" s="25">
        <v>0</v>
      </c>
      <c r="S17" s="25">
        <v>2</v>
      </c>
      <c r="T17" s="25">
        <v>9</v>
      </c>
      <c r="U17" s="28"/>
      <c r="V17" s="28"/>
      <c r="W17" s="28"/>
      <c r="X17" s="28"/>
      <c r="Y17" s="28"/>
      <c r="Z17" s="25"/>
      <c r="AA17" s="25"/>
      <c r="AB17" s="25"/>
      <c r="AC17" s="25"/>
      <c r="AD17" s="25"/>
      <c r="AE17" s="25"/>
      <c r="AF17" s="7"/>
      <c r="AG17" s="7"/>
      <c r="AH17" s="7"/>
      <c r="AI17" s="7"/>
      <c r="AJ17" s="7"/>
      <c r="AK17" s="7"/>
    </row>
    <row r="18" spans="1:37" ht="15" customHeight="1" x14ac:dyDescent="0.2">
      <c r="A18" s="1"/>
      <c r="B18" s="25">
        <v>2023</v>
      </c>
      <c r="C18" s="25" t="s">
        <v>71</v>
      </c>
      <c r="D18" s="98" t="s">
        <v>60</v>
      </c>
      <c r="E18" s="91">
        <v>21</v>
      </c>
      <c r="F18" s="91">
        <v>1</v>
      </c>
      <c r="G18" s="25">
        <v>1</v>
      </c>
      <c r="H18" s="91">
        <v>5</v>
      </c>
      <c r="I18" s="91">
        <v>37</v>
      </c>
      <c r="J18" s="25">
        <v>26</v>
      </c>
      <c r="K18" s="25">
        <v>4</v>
      </c>
      <c r="L18" s="25">
        <v>5</v>
      </c>
      <c r="M18" s="25">
        <v>2</v>
      </c>
      <c r="N18" s="99">
        <v>0.54409999999999992</v>
      </c>
      <c r="O18" s="100">
        <v>68</v>
      </c>
      <c r="P18" s="25">
        <v>4</v>
      </c>
      <c r="Q18" s="25">
        <v>0</v>
      </c>
      <c r="R18" s="40">
        <v>0</v>
      </c>
      <c r="S18" s="25">
        <v>1</v>
      </c>
      <c r="T18" s="25">
        <v>3</v>
      </c>
      <c r="U18" s="28"/>
      <c r="V18" s="28"/>
      <c r="W18" s="28"/>
      <c r="X18" s="28"/>
      <c r="Y18" s="28"/>
      <c r="Z18" s="25"/>
      <c r="AA18" s="25"/>
      <c r="AB18" s="25"/>
      <c r="AC18" s="25"/>
      <c r="AD18" s="25"/>
      <c r="AE18" s="25"/>
      <c r="AF18" s="7"/>
      <c r="AG18" s="7"/>
      <c r="AH18" s="7"/>
      <c r="AI18" s="7"/>
      <c r="AJ18" s="7"/>
      <c r="AK18" s="7"/>
    </row>
    <row r="19" spans="1:37" ht="15" customHeight="1" x14ac:dyDescent="0.2">
      <c r="A19" s="1"/>
      <c r="B19" s="15" t="s">
        <v>9</v>
      </c>
      <c r="C19" s="16"/>
      <c r="D19" s="14"/>
      <c r="E19" s="17">
        <f t="shared" ref="E19:M19" si="0">SUM(E4:E18)</f>
        <v>110</v>
      </c>
      <c r="F19" s="17">
        <f t="shared" si="0"/>
        <v>5</v>
      </c>
      <c r="G19" s="17">
        <f t="shared" si="0"/>
        <v>8</v>
      </c>
      <c r="H19" s="17">
        <f t="shared" si="0"/>
        <v>62</v>
      </c>
      <c r="I19" s="17">
        <f t="shared" si="0"/>
        <v>334</v>
      </c>
      <c r="J19" s="17">
        <f t="shared" si="0"/>
        <v>230</v>
      </c>
      <c r="K19" s="17">
        <f t="shared" si="0"/>
        <v>72</v>
      </c>
      <c r="L19" s="17">
        <f t="shared" si="0"/>
        <v>19</v>
      </c>
      <c r="M19" s="17">
        <f t="shared" si="0"/>
        <v>13</v>
      </c>
      <c r="N19" s="30">
        <f>PRODUCT(I19/O19)</f>
        <v>0.50301204819277112</v>
      </c>
      <c r="O19" s="31">
        <f>SUM(O7:O18)</f>
        <v>664</v>
      </c>
      <c r="P19" s="17">
        <f t="shared" ref="P19:AE19" si="1">SUM(P4:P18)</f>
        <v>16</v>
      </c>
      <c r="Q19" s="17">
        <f t="shared" si="1"/>
        <v>0</v>
      </c>
      <c r="R19" s="17">
        <f t="shared" si="1"/>
        <v>3</v>
      </c>
      <c r="S19" s="17">
        <f t="shared" si="1"/>
        <v>6</v>
      </c>
      <c r="T19" s="17">
        <f t="shared" si="1"/>
        <v>24</v>
      </c>
      <c r="U19" s="17">
        <f t="shared" si="1"/>
        <v>5</v>
      </c>
      <c r="V19" s="17">
        <f t="shared" si="1"/>
        <v>1</v>
      </c>
      <c r="W19" s="17">
        <f t="shared" si="1"/>
        <v>0</v>
      </c>
      <c r="X19" s="17">
        <f t="shared" si="1"/>
        <v>10</v>
      </c>
      <c r="Y19" s="17">
        <f t="shared" si="1"/>
        <v>26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1</v>
      </c>
      <c r="AD19" s="17">
        <f t="shared" si="1"/>
        <v>0</v>
      </c>
      <c r="AE19" s="17">
        <f t="shared" si="1"/>
        <v>0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26" t="s">
        <v>2</v>
      </c>
      <c r="C20" s="32"/>
      <c r="D20" s="33">
        <f>SUM(F19:H19)+((I19-F19-G19)/3)+(E19/3)+(Z19*25)+(AA19*25)+(AB19*10)+(AC19*25)+(AD19*20)+(AE19*15)-25</f>
        <v>218.66666666666666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8" customFormat="1" ht="15" customHeight="1" x14ac:dyDescent="0.25">
      <c r="A22" s="1"/>
      <c r="B22" s="21" t="s">
        <v>16</v>
      </c>
      <c r="C22" s="37"/>
      <c r="D22" s="37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25</v>
      </c>
      <c r="L22" s="17" t="s">
        <v>26</v>
      </c>
      <c r="M22" s="17" t="s">
        <v>27</v>
      </c>
      <c r="N22" s="30" t="s">
        <v>36</v>
      </c>
      <c r="O22" s="23"/>
      <c r="P22" s="38" t="s">
        <v>32</v>
      </c>
      <c r="Q22" s="11"/>
      <c r="R22" s="11"/>
      <c r="S22" s="11"/>
      <c r="T22" s="39"/>
      <c r="U22" s="88"/>
      <c r="V22" s="88"/>
      <c r="W22" s="39"/>
      <c r="X22" s="39"/>
      <c r="Y22" s="11"/>
      <c r="Z22" s="11"/>
      <c r="AA22" s="11"/>
      <c r="AB22" s="11"/>
      <c r="AC22" s="11"/>
      <c r="AD22" s="11"/>
      <c r="AE22" s="4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38" t="s">
        <v>17</v>
      </c>
      <c r="C23" s="11"/>
      <c r="D23" s="41"/>
      <c r="E23" s="25">
        <f>PRODUCT(E19)</f>
        <v>110</v>
      </c>
      <c r="F23" s="25">
        <f>PRODUCT(F19)</f>
        <v>5</v>
      </c>
      <c r="G23" s="25">
        <f>PRODUCT(G19)</f>
        <v>8</v>
      </c>
      <c r="H23" s="25">
        <f>PRODUCT(H19)</f>
        <v>62</v>
      </c>
      <c r="I23" s="25">
        <f>PRODUCT(I19)</f>
        <v>334</v>
      </c>
      <c r="J23" s="1"/>
      <c r="K23" s="42">
        <f>PRODUCT((F23+G23)/E23)</f>
        <v>0.11818181818181818</v>
      </c>
      <c r="L23" s="42">
        <f>PRODUCT(H23/E23)</f>
        <v>0.5636363636363636</v>
      </c>
      <c r="M23" s="42">
        <f>PRODUCT(I23/E23)</f>
        <v>3.0363636363636362</v>
      </c>
      <c r="N23" s="43">
        <f>PRODUCT(N19)</f>
        <v>0.50301204819277112</v>
      </c>
      <c r="O23" s="23">
        <f>PRODUCT(O19)</f>
        <v>664</v>
      </c>
      <c r="P23" s="72" t="s">
        <v>33</v>
      </c>
      <c r="Q23" s="73"/>
      <c r="R23" s="75" t="s">
        <v>47</v>
      </c>
      <c r="S23" s="75"/>
      <c r="T23" s="75"/>
      <c r="U23" s="74"/>
      <c r="V23" s="74"/>
      <c r="W23" s="75"/>
      <c r="X23" s="75"/>
      <c r="Y23" s="75"/>
      <c r="Z23" s="75"/>
      <c r="AA23" s="76" t="s">
        <v>34</v>
      </c>
      <c r="AB23" s="76"/>
      <c r="AC23" s="87" t="s">
        <v>58</v>
      </c>
      <c r="AD23" s="76"/>
      <c r="AE23" s="77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44" t="s">
        <v>18</v>
      </c>
      <c r="C24" s="45"/>
      <c r="D24" s="46"/>
      <c r="E24" s="25">
        <f>PRODUCT(P19)</f>
        <v>16</v>
      </c>
      <c r="F24" s="25">
        <f t="shared" ref="F24:I24" si="2">PRODUCT(Q19)</f>
        <v>0</v>
      </c>
      <c r="G24" s="25">
        <f t="shared" si="2"/>
        <v>3</v>
      </c>
      <c r="H24" s="25">
        <f t="shared" si="2"/>
        <v>6</v>
      </c>
      <c r="I24" s="25">
        <f t="shared" si="2"/>
        <v>24</v>
      </c>
      <c r="J24" s="1"/>
      <c r="K24" s="42">
        <f>PRODUCT((F24+G24)/E24)</f>
        <v>0.1875</v>
      </c>
      <c r="L24" s="42">
        <f>PRODUCT(H24/E24)</f>
        <v>0.375</v>
      </c>
      <c r="M24" s="42">
        <f>PRODUCT(I24/E24)</f>
        <v>1.5</v>
      </c>
      <c r="N24" s="27">
        <f>PRODUCT(I24/O24)</f>
        <v>0.61538461538461542</v>
      </c>
      <c r="O24" s="23">
        <v>39</v>
      </c>
      <c r="P24" s="78" t="s">
        <v>56</v>
      </c>
      <c r="Q24" s="79"/>
      <c r="R24" s="74" t="s">
        <v>61</v>
      </c>
      <c r="S24" s="74"/>
      <c r="T24" s="74"/>
      <c r="U24" s="74"/>
      <c r="V24" s="74"/>
      <c r="W24" s="74"/>
      <c r="X24" s="74"/>
      <c r="Y24" s="74"/>
      <c r="Z24" s="74"/>
      <c r="AA24" s="80" t="s">
        <v>62</v>
      </c>
      <c r="AB24" s="80"/>
      <c r="AC24" s="89" t="s">
        <v>63</v>
      </c>
      <c r="AD24" s="80"/>
      <c r="AE24" s="8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47" t="s">
        <v>19</v>
      </c>
      <c r="C25" s="48"/>
      <c r="D25" s="49"/>
      <c r="E25" s="28">
        <f>PRODUCT(U19)</f>
        <v>5</v>
      </c>
      <c r="F25" s="28">
        <f>PRODUCT(V19)</f>
        <v>1</v>
      </c>
      <c r="G25" s="28">
        <f>PRODUCT(W19)</f>
        <v>0</v>
      </c>
      <c r="H25" s="28">
        <f>PRODUCT(X19)</f>
        <v>10</v>
      </c>
      <c r="I25" s="28">
        <f>PRODUCT(Y19)</f>
        <v>26</v>
      </c>
      <c r="J25" s="1"/>
      <c r="K25" s="50">
        <f>PRODUCT((F25+G25)/E25)</f>
        <v>0.2</v>
      </c>
      <c r="L25" s="50">
        <f>PRODUCT(H25/E25)</f>
        <v>2</v>
      </c>
      <c r="M25" s="50">
        <f>PRODUCT(I25/E25)</f>
        <v>5.2</v>
      </c>
      <c r="N25" s="51">
        <f>PRODUCT(I25/O25)</f>
        <v>0.68421052631578949</v>
      </c>
      <c r="O25" s="23">
        <v>38</v>
      </c>
      <c r="P25" s="78" t="s">
        <v>57</v>
      </c>
      <c r="Q25" s="79"/>
      <c r="R25" s="74" t="s">
        <v>61</v>
      </c>
      <c r="S25" s="74"/>
      <c r="T25" s="74"/>
      <c r="U25" s="74"/>
      <c r="V25" s="74"/>
      <c r="W25" s="74"/>
      <c r="X25" s="74"/>
      <c r="Y25" s="74"/>
      <c r="Z25" s="74"/>
      <c r="AA25" s="80" t="s">
        <v>62</v>
      </c>
      <c r="AB25" s="80"/>
      <c r="AC25" s="89" t="s">
        <v>63</v>
      </c>
      <c r="AD25" s="80"/>
      <c r="AE25" s="8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52" t="s">
        <v>20</v>
      </c>
      <c r="C26" s="53"/>
      <c r="D26" s="54"/>
      <c r="E26" s="17">
        <f>SUM(E23:E25)</f>
        <v>131</v>
      </c>
      <c r="F26" s="17">
        <f>SUM(F23:F25)</f>
        <v>6</v>
      </c>
      <c r="G26" s="17">
        <f>SUM(G23:G25)</f>
        <v>11</v>
      </c>
      <c r="H26" s="17">
        <f>SUM(H23:H25)</f>
        <v>78</v>
      </c>
      <c r="I26" s="17">
        <f>SUM(I23:I25)</f>
        <v>384</v>
      </c>
      <c r="J26" s="1"/>
      <c r="K26" s="55">
        <f>PRODUCT((F26+G26)/E26)</f>
        <v>0.12977099236641221</v>
      </c>
      <c r="L26" s="55">
        <f>PRODUCT(H26/E26)</f>
        <v>0.59541984732824427</v>
      </c>
      <c r="M26" s="55">
        <f>PRODUCT(I26/E26)</f>
        <v>2.9312977099236641</v>
      </c>
      <c r="N26" s="30">
        <f>PRODUCT(I26/O26)</f>
        <v>0.51821862348178138</v>
      </c>
      <c r="O26" s="23">
        <f>SUM(O23:O25)</f>
        <v>741</v>
      </c>
      <c r="P26" s="82" t="s">
        <v>35</v>
      </c>
      <c r="Q26" s="83"/>
      <c r="R26" s="84" t="s">
        <v>61</v>
      </c>
      <c r="S26" s="84"/>
      <c r="T26" s="84"/>
      <c r="U26" s="84"/>
      <c r="V26" s="84"/>
      <c r="W26" s="84"/>
      <c r="X26" s="84"/>
      <c r="Y26" s="84"/>
      <c r="Z26" s="84"/>
      <c r="AA26" s="85" t="s">
        <v>62</v>
      </c>
      <c r="AB26" s="85"/>
      <c r="AC26" s="90" t="s">
        <v>63</v>
      </c>
      <c r="AD26" s="85"/>
      <c r="AE26" s="86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3"/>
      <c r="P27" s="1"/>
      <c r="Q27" s="1"/>
      <c r="R27" s="1"/>
      <c r="S27" s="1"/>
      <c r="T27" s="23"/>
      <c r="U27" s="23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8" customFormat="1" ht="15" customHeight="1" x14ac:dyDescent="0.25">
      <c r="A28" s="1"/>
      <c r="B28" s="1" t="s">
        <v>37</v>
      </c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 t="s">
        <v>50</v>
      </c>
      <c r="M28" s="1"/>
      <c r="N28" s="1"/>
      <c r="O28" s="23"/>
      <c r="P28" s="1"/>
      <c r="Q28" s="1"/>
      <c r="R28" s="1"/>
      <c r="S28" s="23"/>
      <c r="T28" s="23"/>
      <c r="U28" s="96" t="s">
        <v>69</v>
      </c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49</v>
      </c>
      <c r="E29" s="1"/>
      <c r="F29" s="1"/>
      <c r="G29" s="1"/>
      <c r="H29" s="1"/>
      <c r="I29" s="1"/>
      <c r="J29" s="1"/>
      <c r="K29" s="1"/>
      <c r="L29" s="1" t="s">
        <v>54</v>
      </c>
      <c r="M29" s="1"/>
      <c r="N29" s="1"/>
      <c r="O29" s="23"/>
      <c r="P29" s="1"/>
      <c r="Q29" s="1"/>
      <c r="R29" s="1"/>
      <c r="S29" s="1"/>
      <c r="T29" s="23"/>
      <c r="U29" s="23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 t="s">
        <v>43</v>
      </c>
      <c r="E30" s="1"/>
      <c r="F30" s="1"/>
      <c r="G30" s="1"/>
      <c r="H30" s="1"/>
      <c r="I30" s="1"/>
      <c r="J30" s="1"/>
      <c r="K30" s="1"/>
      <c r="L30" s="1" t="s">
        <v>70</v>
      </c>
      <c r="M30" s="1"/>
      <c r="N30" s="1"/>
      <c r="O30" s="23"/>
      <c r="P30" s="1"/>
      <c r="Q30" s="1"/>
      <c r="R30" s="1"/>
      <c r="S30" s="1"/>
      <c r="T30" s="23"/>
      <c r="U30" s="23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7"/>
      <c r="D31" s="1" t="s">
        <v>42</v>
      </c>
      <c r="E31" s="1"/>
      <c r="F31" s="1"/>
      <c r="G31" s="1"/>
      <c r="H31" s="1"/>
      <c r="I31" s="1"/>
      <c r="J31" s="1"/>
      <c r="K31" s="1"/>
      <c r="L31" s="1" t="s">
        <v>72</v>
      </c>
      <c r="M31" s="57"/>
      <c r="N31" s="57"/>
      <c r="O31" s="23"/>
      <c r="P31" s="1"/>
      <c r="Q31" s="1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  <c r="AH32" s="7"/>
      <c r="AI32" s="7"/>
      <c r="AJ32" s="7"/>
      <c r="AK32" s="7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6"/>
      <c r="W33" s="56"/>
      <c r="X33" s="23"/>
      <c r="Y33" s="23"/>
      <c r="Z33" s="23"/>
      <c r="AA33" s="23"/>
      <c r="AB33" s="23"/>
      <c r="AC33" s="23"/>
      <c r="AD33" s="23"/>
      <c r="AE33" s="23"/>
      <c r="AF33" s="22"/>
      <c r="AG33" s="7"/>
      <c r="AH33" s="7"/>
      <c r="AI33" s="7"/>
      <c r="AJ33" s="7"/>
      <c r="AK33" s="7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6"/>
      <c r="W34" s="56"/>
      <c r="X34" s="23"/>
      <c r="Y34" s="23"/>
      <c r="Z34" s="23"/>
      <c r="AA34" s="23"/>
      <c r="AB34" s="23"/>
      <c r="AC34" s="23"/>
      <c r="AD34" s="23"/>
      <c r="AE34" s="23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  <c r="AH35" s="7"/>
      <c r="AI35" s="7"/>
      <c r="AJ35" s="7"/>
      <c r="AK35" s="7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6"/>
      <c r="W36" s="56"/>
      <c r="X36" s="23"/>
      <c r="Y36" s="23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6"/>
      <c r="W37" s="56"/>
      <c r="X37" s="23"/>
      <c r="Y37" s="23"/>
      <c r="Z37" s="23"/>
      <c r="AA37" s="23"/>
      <c r="AB37" s="23"/>
      <c r="AC37" s="23"/>
      <c r="AD37" s="23"/>
      <c r="AE37" s="23"/>
      <c r="AF37" s="22"/>
      <c r="AG37" s="7"/>
      <c r="AH37" s="7"/>
      <c r="AI37" s="7"/>
      <c r="AJ37" s="7"/>
      <c r="AK37" s="7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6"/>
      <c r="W38" s="56"/>
      <c r="X38" s="23"/>
      <c r="Y38" s="23"/>
      <c r="Z38" s="23"/>
      <c r="AA38" s="23"/>
      <c r="AB38" s="23"/>
      <c r="AC38" s="23"/>
      <c r="AD38" s="23"/>
      <c r="AE38" s="23"/>
      <c r="AF38" s="22"/>
      <c r="AG38" s="7"/>
      <c r="AH38" s="7"/>
      <c r="AI38" s="7"/>
      <c r="AJ38" s="7"/>
      <c r="AK38" s="7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6"/>
      <c r="W39" s="56"/>
      <c r="X39" s="23"/>
      <c r="Y39" s="23"/>
      <c r="Z39" s="23"/>
      <c r="AA39" s="23"/>
      <c r="AB39" s="23"/>
      <c r="AC39" s="23"/>
      <c r="AD39" s="23"/>
      <c r="AE39" s="23"/>
      <c r="AF39" s="22"/>
      <c r="AG39" s="7"/>
      <c r="AH39" s="7"/>
      <c r="AI39" s="7"/>
      <c r="AJ39" s="7"/>
      <c r="AK39" s="7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6"/>
      <c r="W40" s="56"/>
      <c r="X40" s="23"/>
      <c r="Y40" s="23"/>
      <c r="Z40" s="23"/>
      <c r="AA40" s="23"/>
      <c r="AB40" s="23"/>
      <c r="AC40" s="23"/>
      <c r="AD40" s="23"/>
      <c r="AE40" s="23"/>
      <c r="AF40" s="22"/>
      <c r="AG40" s="7"/>
      <c r="AH40" s="7"/>
      <c r="AI40" s="7"/>
      <c r="AJ40" s="7"/>
      <c r="AK40" s="7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6"/>
      <c r="W41" s="56"/>
      <c r="X41" s="23"/>
      <c r="Y41" s="23"/>
      <c r="Z41" s="23"/>
      <c r="AA41" s="23"/>
      <c r="AB41" s="23"/>
      <c r="AC41" s="23"/>
      <c r="AD41" s="23"/>
      <c r="AE41" s="23"/>
      <c r="AF41" s="22"/>
      <c r="AG41" s="7"/>
      <c r="AH41" s="7"/>
      <c r="AI41" s="7"/>
      <c r="AJ41" s="7"/>
      <c r="AK41" s="7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6"/>
      <c r="W42" s="56"/>
      <c r="X42" s="23"/>
      <c r="Y42" s="23"/>
      <c r="Z42" s="23"/>
      <c r="AA42" s="23"/>
      <c r="AB42" s="23"/>
      <c r="AC42" s="23"/>
      <c r="AD42" s="23"/>
      <c r="AE42" s="23"/>
      <c r="AF42" s="22"/>
      <c r="AG42" s="7"/>
      <c r="AH42" s="7"/>
      <c r="AI42" s="7"/>
      <c r="AJ42" s="7"/>
      <c r="AK42" s="7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6"/>
      <c r="W43" s="56"/>
      <c r="X43" s="23"/>
      <c r="Y43" s="23"/>
      <c r="Z43" s="23"/>
      <c r="AA43" s="23"/>
      <c r="AB43" s="23"/>
      <c r="AC43" s="23"/>
      <c r="AD43" s="23"/>
      <c r="AE43" s="23"/>
      <c r="AF43" s="22"/>
      <c r="AG43" s="7"/>
      <c r="AH43" s="7"/>
      <c r="AI43" s="7"/>
      <c r="AJ43" s="7"/>
      <c r="AK43" s="7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6"/>
      <c r="W44" s="56"/>
      <c r="X44" s="23"/>
      <c r="Y44" s="23"/>
      <c r="Z44" s="23"/>
      <c r="AA44" s="23"/>
      <c r="AB44" s="23"/>
      <c r="AC44" s="23"/>
      <c r="AD44" s="23"/>
      <c r="AE44" s="23"/>
      <c r="AF44" s="22"/>
      <c r="AG44" s="7"/>
      <c r="AH44" s="7"/>
      <c r="AI44" s="7"/>
      <c r="AJ44" s="7"/>
      <c r="AK44" s="7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6"/>
      <c r="W45" s="56"/>
      <c r="X45" s="23"/>
      <c r="Y45" s="23"/>
      <c r="Z45" s="23"/>
      <c r="AA45" s="23"/>
      <c r="AB45" s="23"/>
      <c r="AC45" s="23"/>
      <c r="AD45" s="23"/>
      <c r="AE45" s="23"/>
      <c r="AF45" s="22"/>
      <c r="AG45" s="7"/>
      <c r="AH45" s="7"/>
      <c r="AI45" s="7"/>
      <c r="AJ45" s="7"/>
      <c r="AK45" s="7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6"/>
      <c r="W46" s="56"/>
      <c r="X46" s="23"/>
      <c r="Y46" s="23"/>
      <c r="Z46" s="23"/>
      <c r="AA46" s="23"/>
      <c r="AB46" s="23"/>
      <c r="AC46" s="23"/>
      <c r="AD46" s="23"/>
      <c r="AE46" s="23"/>
      <c r="AF46" s="22"/>
      <c r="AG46" s="7"/>
      <c r="AH46" s="7"/>
      <c r="AI46" s="7"/>
      <c r="AJ46" s="7"/>
      <c r="AK46" s="7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6"/>
      <c r="W47" s="56"/>
      <c r="X47" s="23"/>
      <c r="Y47" s="23"/>
      <c r="Z47" s="23"/>
      <c r="AA47" s="23"/>
      <c r="AB47" s="23"/>
      <c r="AC47" s="23"/>
      <c r="AD47" s="23"/>
      <c r="AE47" s="23"/>
      <c r="AF47" s="22"/>
      <c r="AG47" s="7"/>
      <c r="AH47" s="7"/>
      <c r="AI47" s="7"/>
      <c r="AJ47" s="7"/>
      <c r="AK47" s="7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6"/>
      <c r="W48" s="56"/>
      <c r="X48" s="23"/>
      <c r="Y48" s="23"/>
      <c r="Z48" s="23"/>
      <c r="AA48" s="23"/>
      <c r="AB48" s="23"/>
      <c r="AC48" s="23"/>
      <c r="AD48" s="23"/>
      <c r="AE48" s="23"/>
      <c r="AF48" s="22"/>
      <c r="AG48" s="7"/>
      <c r="AH48" s="7"/>
      <c r="AI48" s="7"/>
      <c r="AJ48" s="7"/>
      <c r="AK48" s="7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6"/>
      <c r="W49" s="56"/>
      <c r="X49" s="23"/>
      <c r="Y49" s="23"/>
      <c r="Z49" s="23"/>
      <c r="AA49" s="23"/>
      <c r="AB49" s="23"/>
      <c r="AC49" s="23"/>
      <c r="AD49" s="23"/>
      <c r="AE49" s="23"/>
      <c r="AF49" s="22"/>
      <c r="AG49" s="7"/>
      <c r="AH49" s="7"/>
      <c r="AI49" s="7"/>
      <c r="AJ49" s="7"/>
      <c r="AK49" s="7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6"/>
      <c r="W50" s="56"/>
      <c r="X50" s="23"/>
      <c r="Y50" s="23"/>
      <c r="Z50" s="23"/>
      <c r="AA50" s="23"/>
      <c r="AB50" s="23"/>
      <c r="AC50" s="23"/>
      <c r="AD50" s="23"/>
      <c r="AE50" s="23"/>
      <c r="AF50" s="22"/>
      <c r="AG50" s="7"/>
      <c r="AH50" s="7"/>
      <c r="AI50" s="7"/>
      <c r="AJ50" s="7"/>
      <c r="AK50" s="7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6"/>
      <c r="W51" s="56"/>
      <c r="X51" s="23"/>
      <c r="Y51" s="23"/>
      <c r="Z51" s="23"/>
      <c r="AA51" s="23"/>
      <c r="AB51" s="23"/>
      <c r="AC51" s="23"/>
      <c r="AD51" s="23"/>
      <c r="AE51" s="23"/>
      <c r="AF51" s="22"/>
      <c r="AG51" s="7"/>
      <c r="AH51" s="7"/>
      <c r="AI51" s="7"/>
      <c r="AJ51" s="7"/>
      <c r="AK51" s="7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6"/>
      <c r="W52" s="56"/>
      <c r="X52" s="23"/>
      <c r="Y52" s="23"/>
      <c r="Z52" s="23"/>
      <c r="AA52" s="23"/>
      <c r="AB52" s="23"/>
      <c r="AC52" s="23"/>
      <c r="AD52" s="23"/>
      <c r="AE52" s="23"/>
      <c r="AF52" s="22"/>
      <c r="AG52" s="7"/>
      <c r="AH52" s="7"/>
      <c r="AI52" s="7"/>
      <c r="AJ52" s="7"/>
      <c r="AK52" s="7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6"/>
      <c r="W53" s="56"/>
      <c r="X53" s="23"/>
      <c r="Y53" s="23"/>
      <c r="Z53" s="23"/>
      <c r="AA53" s="23"/>
      <c r="AB53" s="23"/>
      <c r="AC53" s="23"/>
      <c r="AD53" s="23"/>
      <c r="AE53" s="23"/>
      <c r="AF53" s="22"/>
      <c r="AG53" s="7"/>
      <c r="AH53" s="7"/>
      <c r="AI53" s="7"/>
      <c r="AJ53" s="7"/>
      <c r="AK53" s="7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6"/>
      <c r="W54" s="56"/>
      <c r="X54" s="23"/>
      <c r="Y54" s="23"/>
      <c r="Z54" s="23"/>
      <c r="AA54" s="23"/>
      <c r="AB54" s="23"/>
      <c r="AC54" s="23"/>
      <c r="AD54" s="23"/>
      <c r="AE54" s="23"/>
      <c r="AF54" s="22"/>
      <c r="AG54" s="7"/>
      <c r="AH54" s="7"/>
      <c r="AI54" s="7"/>
      <c r="AJ54" s="7"/>
      <c r="AK54" s="7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6"/>
      <c r="W55" s="56"/>
      <c r="X55" s="23"/>
      <c r="Y55" s="23"/>
      <c r="Z55" s="23"/>
      <c r="AA55" s="23"/>
      <c r="AB55" s="23"/>
      <c r="AC55" s="23"/>
      <c r="AD55" s="23"/>
      <c r="AE55" s="23"/>
      <c r="AF55" s="22"/>
      <c r="AG55" s="7"/>
      <c r="AH55" s="7"/>
      <c r="AI55" s="7"/>
      <c r="AJ55" s="7"/>
      <c r="AK55" s="7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6"/>
      <c r="W56" s="56"/>
      <c r="X56" s="23"/>
      <c r="Y56" s="23"/>
      <c r="Z56" s="23"/>
      <c r="AA56" s="23"/>
      <c r="AB56" s="23"/>
      <c r="AC56" s="23"/>
      <c r="AD56" s="23"/>
      <c r="AE56" s="23"/>
      <c r="AF56" s="22"/>
      <c r="AG56" s="7"/>
      <c r="AH56" s="7"/>
      <c r="AI56" s="7"/>
      <c r="AJ56" s="7"/>
      <c r="AK56" s="7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6"/>
      <c r="W57" s="56"/>
      <c r="X57" s="23"/>
      <c r="Y57" s="23"/>
      <c r="Z57" s="23"/>
      <c r="AA57" s="23"/>
      <c r="AB57" s="23"/>
      <c r="AC57" s="23"/>
      <c r="AD57" s="23"/>
      <c r="AE57" s="23"/>
      <c r="AF57" s="22"/>
      <c r="AG57" s="7"/>
      <c r="AH57" s="7"/>
      <c r="AI57" s="7"/>
      <c r="AJ57" s="7"/>
      <c r="AK57" s="7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6"/>
      <c r="W58" s="56"/>
      <c r="X58" s="23"/>
      <c r="Y58" s="23"/>
      <c r="Z58" s="23"/>
      <c r="AA58" s="23"/>
      <c r="AB58" s="23"/>
      <c r="AC58" s="23"/>
      <c r="AD58" s="23"/>
      <c r="AE58" s="23"/>
      <c r="AF58" s="22"/>
      <c r="AG58" s="7"/>
      <c r="AH58" s="7"/>
      <c r="AI58" s="7"/>
      <c r="AJ58" s="7"/>
      <c r="AK58" s="7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6"/>
      <c r="W59" s="56"/>
      <c r="X59" s="23"/>
      <c r="Y59" s="23"/>
      <c r="Z59" s="23"/>
      <c r="AA59" s="23"/>
      <c r="AB59" s="23"/>
      <c r="AC59" s="23"/>
      <c r="AD59" s="23"/>
      <c r="AE59" s="23"/>
      <c r="AF59" s="22"/>
      <c r="AG59" s="7"/>
      <c r="AH59" s="7"/>
      <c r="AI59" s="7"/>
      <c r="AJ59" s="7"/>
      <c r="AK59" s="7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6"/>
      <c r="W60" s="56"/>
      <c r="X60" s="23"/>
      <c r="Y60" s="23"/>
      <c r="Z60" s="23"/>
      <c r="AA60" s="23"/>
      <c r="AB60" s="23"/>
      <c r="AC60" s="23"/>
      <c r="AD60" s="23"/>
      <c r="AE60" s="23"/>
      <c r="AF60" s="22"/>
      <c r="AG60" s="7"/>
      <c r="AH60" s="7"/>
      <c r="AI60" s="7"/>
      <c r="AJ60" s="7"/>
      <c r="AK60" s="7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6"/>
      <c r="W61" s="56"/>
      <c r="X61" s="23"/>
      <c r="Y61" s="23"/>
      <c r="Z61" s="23"/>
      <c r="AA61" s="23"/>
      <c r="AB61" s="23"/>
      <c r="AC61" s="23"/>
      <c r="AD61" s="23"/>
      <c r="AE61" s="23"/>
      <c r="AF61" s="22"/>
      <c r="AG61" s="7"/>
      <c r="AH61" s="7"/>
      <c r="AI61" s="7"/>
      <c r="AJ61" s="7"/>
      <c r="AK61" s="7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6"/>
      <c r="W62" s="56"/>
      <c r="X62" s="23"/>
      <c r="Y62" s="23"/>
      <c r="Z62" s="23"/>
      <c r="AA62" s="23"/>
      <c r="AB62" s="23"/>
      <c r="AC62" s="23"/>
      <c r="AD62" s="23"/>
      <c r="AE62" s="23"/>
      <c r="AF62" s="22"/>
      <c r="AG62" s="7"/>
      <c r="AH62" s="7"/>
      <c r="AI62" s="7"/>
      <c r="AJ62" s="7"/>
      <c r="AK62" s="7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6"/>
      <c r="W63" s="56"/>
      <c r="X63" s="23"/>
      <c r="Y63" s="23"/>
      <c r="Z63" s="23"/>
      <c r="AA63" s="23"/>
      <c r="AB63" s="23"/>
      <c r="AC63" s="23"/>
      <c r="AD63" s="23"/>
      <c r="AE63" s="23"/>
      <c r="AF63" s="22"/>
      <c r="AG63" s="7"/>
      <c r="AH63" s="7"/>
      <c r="AI63" s="7"/>
      <c r="AJ63" s="7"/>
      <c r="AK63" s="7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6"/>
      <c r="W64" s="56"/>
      <c r="X64" s="23"/>
      <c r="Y64" s="23"/>
      <c r="Z64" s="23"/>
      <c r="AA64" s="23"/>
      <c r="AB64" s="23"/>
      <c r="AC64" s="23"/>
      <c r="AD64" s="23"/>
      <c r="AE64" s="23"/>
      <c r="AF64" s="22"/>
      <c r="AG64" s="7"/>
      <c r="AH64" s="7"/>
      <c r="AI64" s="7"/>
      <c r="AJ64" s="7"/>
      <c r="AK64" s="7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6"/>
      <c r="W65" s="56"/>
      <c r="X65" s="23"/>
      <c r="Y65" s="23"/>
      <c r="Z65" s="23"/>
      <c r="AA65" s="23"/>
      <c r="AB65" s="23"/>
      <c r="AC65" s="23"/>
      <c r="AD65" s="23"/>
      <c r="AE65" s="23"/>
      <c r="AF65" s="22"/>
      <c r="AG65" s="7"/>
      <c r="AH65" s="7"/>
      <c r="AI65" s="7"/>
      <c r="AJ65" s="7"/>
      <c r="AK65" s="7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6"/>
      <c r="W66" s="56"/>
      <c r="X66" s="23"/>
      <c r="Y66" s="23"/>
      <c r="Z66" s="23"/>
      <c r="AA66" s="23"/>
      <c r="AB66" s="23"/>
      <c r="AC66" s="23"/>
      <c r="AD66" s="23"/>
      <c r="AE66" s="23"/>
      <c r="AF66" s="22"/>
      <c r="AG66" s="7"/>
      <c r="AH66" s="7"/>
      <c r="AI66" s="7"/>
      <c r="AJ66" s="7"/>
      <c r="AK66" s="7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6"/>
      <c r="W67" s="56"/>
      <c r="X67" s="23"/>
      <c r="Y67" s="23"/>
      <c r="Z67" s="23"/>
      <c r="AA67" s="23"/>
      <c r="AB67" s="23"/>
      <c r="AC67" s="23"/>
      <c r="AD67" s="23"/>
      <c r="AE67" s="23"/>
      <c r="AF67" s="22"/>
      <c r="AG67" s="7"/>
      <c r="AH67" s="7"/>
      <c r="AI67" s="7"/>
      <c r="AJ67" s="7"/>
      <c r="AK67" s="7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6"/>
      <c r="W68" s="56"/>
      <c r="X68" s="23"/>
      <c r="Y68" s="23"/>
      <c r="Z68" s="23"/>
      <c r="AA68" s="23"/>
      <c r="AB68" s="23"/>
      <c r="AC68" s="23"/>
      <c r="AD68" s="23"/>
      <c r="AE68" s="23"/>
      <c r="AF68" s="22"/>
      <c r="AG68" s="7"/>
      <c r="AH68" s="7"/>
      <c r="AI68" s="7"/>
      <c r="AJ68" s="7"/>
      <c r="AK68" s="7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6"/>
      <c r="W69" s="56"/>
      <c r="X69" s="23"/>
      <c r="Y69" s="23"/>
      <c r="Z69" s="23"/>
      <c r="AA69" s="23"/>
      <c r="AB69" s="23"/>
      <c r="AC69" s="23"/>
      <c r="AD69" s="23"/>
      <c r="AE69" s="23"/>
      <c r="AF69" s="22"/>
      <c r="AG69" s="7"/>
      <c r="AH69" s="7"/>
      <c r="AI69" s="7"/>
      <c r="AJ69" s="7"/>
      <c r="AK69" s="7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6"/>
      <c r="W70" s="56"/>
      <c r="X70" s="23"/>
      <c r="Y70" s="23"/>
      <c r="Z70" s="23"/>
      <c r="AA70" s="23"/>
      <c r="AB70" s="23"/>
      <c r="AC70" s="23"/>
      <c r="AD70" s="23"/>
      <c r="AE70" s="23"/>
      <c r="AF70" s="22"/>
      <c r="AG70" s="7"/>
      <c r="AH70" s="7"/>
      <c r="AI70" s="7"/>
      <c r="AJ70" s="7"/>
      <c r="AK70" s="7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6"/>
      <c r="W71" s="56"/>
      <c r="X71" s="23"/>
      <c r="Y71" s="23"/>
      <c r="Z71" s="23"/>
      <c r="AA71" s="23"/>
      <c r="AB71" s="23"/>
      <c r="AC71" s="23"/>
      <c r="AD71" s="23"/>
      <c r="AE71" s="23"/>
      <c r="AF71" s="22"/>
      <c r="AG71" s="7"/>
      <c r="AH71" s="7"/>
      <c r="AI71" s="7"/>
      <c r="AJ71" s="7"/>
      <c r="AK71" s="7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6"/>
      <c r="W72" s="56"/>
      <c r="X72" s="23"/>
      <c r="Y72" s="23"/>
      <c r="Z72" s="23"/>
      <c r="AA72" s="23"/>
      <c r="AB72" s="23"/>
      <c r="AC72" s="23"/>
      <c r="AD72" s="23"/>
      <c r="AE72" s="23"/>
      <c r="AF72" s="22"/>
      <c r="AG72" s="7"/>
      <c r="AH72" s="7"/>
      <c r="AI72" s="7"/>
      <c r="AJ72" s="7"/>
      <c r="AK72" s="7"/>
    </row>
  </sheetData>
  <sortState xmlns:xlrd2="http://schemas.microsoft.com/office/spreadsheetml/2017/richdata2" ref="B17:AB18">
    <sortCondition ref="B17: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2023-09-06T08:31:22Z</dcterms:modified>
</cp:coreProperties>
</file>